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\Desktop\"/>
    </mc:Choice>
  </mc:AlternateContent>
  <xr:revisionPtr revIDLastSave="0" documentId="8_{925984E7-1883-4DC2-8CC9-72CD00DC2B59}" xr6:coauthVersionLast="47" xr6:coauthVersionMax="47" xr10:uidLastSave="{00000000-0000-0000-0000-000000000000}"/>
  <bookViews>
    <workbookView xWindow="-108" yWindow="-108" windowWidth="23256" windowHeight="12576" xr2:uid="{1B27CAC7-2C52-4EA3-AAE2-D8512DF201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10" i="1"/>
  <c r="H8" i="1"/>
  <c r="H24" i="1"/>
  <c r="H23" i="1"/>
  <c r="H22" i="1"/>
  <c r="H21" i="1"/>
  <c r="H18" i="1"/>
  <c r="H16" i="1"/>
  <c r="H14" i="1"/>
  <c r="H6" i="1"/>
  <c r="H4" i="1"/>
  <c r="G18" i="1"/>
  <c r="F18" i="1"/>
  <c r="G10" i="1"/>
  <c r="G19" i="1" s="1"/>
  <c r="F10" i="1"/>
  <c r="C19" i="1"/>
  <c r="D19" i="1"/>
  <c r="B19" i="1"/>
  <c r="C24" i="1"/>
  <c r="D24" i="1"/>
  <c r="F24" i="1"/>
  <c r="G24" i="1"/>
  <c r="B24" i="1"/>
  <c r="D26" i="1" l="1"/>
  <c r="G26" i="1"/>
  <c r="B26" i="1"/>
  <c r="C26" i="1"/>
  <c r="F19" i="1"/>
  <c r="F26" i="1" l="1"/>
  <c r="H26" i="1" s="1"/>
  <c r="H19" i="1"/>
</calcChain>
</file>

<file path=xl/sharedStrings.xml><?xml version="1.0" encoding="utf-8"?>
<sst xmlns="http://schemas.openxmlformats.org/spreadsheetml/2006/main" count="24" uniqueCount="21">
  <si>
    <t>INCOME CATEGORY:</t>
  </si>
  <si>
    <t>INCOME</t>
  </si>
  <si>
    <t>COST</t>
  </si>
  <si>
    <t>NET</t>
  </si>
  <si>
    <t>SILENT AUCTION:</t>
  </si>
  <si>
    <t xml:space="preserve">     GUIDE TRIPS</t>
  </si>
  <si>
    <t xml:space="preserve">     MEMBER DONATIONS</t>
  </si>
  <si>
    <t xml:space="preserve">   SPECIAL PURCHASES </t>
  </si>
  <si>
    <t>NO ADVANCE PURCHASE TOTAL</t>
  </si>
  <si>
    <t>GEAR ADVANCE PURCHASE:</t>
  </si>
  <si>
    <t xml:space="preserve">     SILENT AUCTION GEAR</t>
  </si>
  <si>
    <t xml:space="preserve">     BANQUET RAFFLE</t>
  </si>
  <si>
    <t>ADVANCE PURCHASE TOTAL</t>
  </si>
  <si>
    <t xml:space="preserve">MADONNA </t>
  </si>
  <si>
    <t>GUEST SPEAKER</t>
  </si>
  <si>
    <t>DEPOSIT</t>
  </si>
  <si>
    <t>TOTAL FUND RAISING</t>
  </si>
  <si>
    <t>TOTAL BANQUET</t>
  </si>
  <si>
    <t>GRAND TOTALS</t>
  </si>
  <si>
    <t xml:space="preserve">   UNLOCATED DIFFERENCE</t>
  </si>
  <si>
    <t>TREASURER'S REPORT 4/30/23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</si>
</sst>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E207-FB8E-4743-A4A2-4B7E98BDC125}">
  <dimension ref="A1:I28"/>
  <sheetViews>
    <sheetView tabSelected="1" workbookViewId="0">
      <selection activeCell="A28" sqref="A28"/>
    </sheetView>
  </sheetViews>
  <sheetFormatPr defaultRowHeight="14.4" x14ac:dyDescent="0.3"/>
  <cols>
    <col min="1" max="1" width="28.77734375" customWidth="1"/>
  </cols>
  <sheetData>
    <row r="1" spans="1:9" x14ac:dyDescent="0.3">
      <c r="A1" s="1" t="s">
        <v>0</v>
      </c>
      <c r="B1" s="1"/>
      <c r="C1" s="1">
        <v>2022</v>
      </c>
      <c r="D1" s="1"/>
      <c r="E1" s="1"/>
      <c r="F1" s="1"/>
      <c r="G1" s="1">
        <v>2023</v>
      </c>
      <c r="H1" s="1"/>
      <c r="I1" s="1"/>
    </row>
    <row r="2" spans="1:9" x14ac:dyDescent="0.3">
      <c r="B2" s="1" t="s">
        <v>1</v>
      </c>
      <c r="C2" s="1" t="s">
        <v>2</v>
      </c>
      <c r="D2" s="1" t="s">
        <v>3</v>
      </c>
      <c r="E2" s="1"/>
      <c r="F2" s="1" t="s">
        <v>1</v>
      </c>
      <c r="G2" s="1" t="s">
        <v>2</v>
      </c>
      <c r="H2" s="1" t="s">
        <v>3</v>
      </c>
      <c r="I2" s="1"/>
    </row>
    <row r="3" spans="1:9" x14ac:dyDescent="0.3">
      <c r="A3" s="1" t="s">
        <v>4</v>
      </c>
    </row>
    <row r="4" spans="1:9" x14ac:dyDescent="0.3">
      <c r="A4" t="s">
        <v>5</v>
      </c>
      <c r="B4">
        <v>6775</v>
      </c>
      <c r="C4">
        <v>4005</v>
      </c>
      <c r="D4">
        <v>2770</v>
      </c>
      <c r="F4">
        <v>6615</v>
      </c>
      <c r="G4">
        <v>3490</v>
      </c>
      <c r="H4">
        <f>F4-G4</f>
        <v>3125</v>
      </c>
    </row>
    <row r="6" spans="1:9" x14ac:dyDescent="0.3">
      <c r="A6" t="s">
        <v>6</v>
      </c>
      <c r="B6">
        <v>1245</v>
      </c>
      <c r="C6">
        <v>0</v>
      </c>
      <c r="D6">
        <v>1245</v>
      </c>
      <c r="F6">
        <v>1130</v>
      </c>
      <c r="G6">
        <v>0</v>
      </c>
      <c r="H6">
        <f>F6-G6</f>
        <v>1130</v>
      </c>
    </row>
    <row r="8" spans="1:9" x14ac:dyDescent="0.3">
      <c r="A8" t="s">
        <v>7</v>
      </c>
      <c r="B8">
        <v>796</v>
      </c>
      <c r="C8">
        <v>546</v>
      </c>
      <c r="D8">
        <v>250</v>
      </c>
      <c r="F8">
        <v>1334</v>
      </c>
      <c r="G8">
        <v>827</v>
      </c>
      <c r="H8">
        <f>F8-G8</f>
        <v>507</v>
      </c>
      <c r="I8" s="1"/>
    </row>
    <row r="9" spans="1:9" x14ac:dyDescent="0.3">
      <c r="A9" t="s">
        <v>19</v>
      </c>
      <c r="B9">
        <v>470</v>
      </c>
      <c r="D9">
        <v>470</v>
      </c>
    </row>
    <row r="10" spans="1:9" x14ac:dyDescent="0.3">
      <c r="A10" t="s">
        <v>8</v>
      </c>
      <c r="B10">
        <v>9286</v>
      </c>
      <c r="C10">
        <v>4551</v>
      </c>
      <c r="D10">
        <v>4735</v>
      </c>
      <c r="F10">
        <f>SUM(F4:F9)</f>
        <v>9079</v>
      </c>
      <c r="G10">
        <f t="shared" ref="G10" si="0">SUM(G4:G9)</f>
        <v>4317</v>
      </c>
      <c r="H10">
        <f>F10-G10</f>
        <v>4762</v>
      </c>
    </row>
    <row r="12" spans="1:9" x14ac:dyDescent="0.3">
      <c r="A12" t="s">
        <v>9</v>
      </c>
    </row>
    <row r="14" spans="1:9" x14ac:dyDescent="0.3">
      <c r="A14" t="s">
        <v>10</v>
      </c>
      <c r="B14">
        <v>1643</v>
      </c>
      <c r="C14">
        <v>737</v>
      </c>
      <c r="D14">
        <v>906</v>
      </c>
      <c r="F14">
        <v>3949</v>
      </c>
      <c r="G14">
        <v>2712</v>
      </c>
      <c r="H14">
        <f t="shared" ref="H14:H28" si="1">F14-G14</f>
        <v>1237</v>
      </c>
      <c r="I14" s="1"/>
    </row>
    <row r="16" spans="1:9" x14ac:dyDescent="0.3">
      <c r="A16" t="s">
        <v>11</v>
      </c>
      <c r="B16">
        <v>949</v>
      </c>
      <c r="C16">
        <v>487</v>
      </c>
      <c r="D16">
        <v>462</v>
      </c>
      <c r="F16">
        <v>2187</v>
      </c>
      <c r="G16">
        <v>900</v>
      </c>
      <c r="H16">
        <f t="shared" si="1"/>
        <v>1287</v>
      </c>
    </row>
    <row r="18" spans="1:9" x14ac:dyDescent="0.3">
      <c r="A18" t="s">
        <v>12</v>
      </c>
      <c r="B18">
        <v>2592</v>
      </c>
      <c r="C18">
        <v>1224</v>
      </c>
      <c r="D18">
        <v>1368</v>
      </c>
      <c r="F18">
        <f>SUM(F14:F16)</f>
        <v>6136</v>
      </c>
      <c r="G18">
        <f>SUM(G14:G16)</f>
        <v>3612</v>
      </c>
      <c r="H18">
        <f t="shared" si="1"/>
        <v>2524</v>
      </c>
    </row>
    <row r="19" spans="1:9" x14ac:dyDescent="0.3">
      <c r="A19" s="1" t="s">
        <v>16</v>
      </c>
      <c r="B19" s="1">
        <f>SUM(B10+B18)</f>
        <v>11878</v>
      </c>
      <c r="C19" s="1">
        <f>SUM(C10+C18)</f>
        <v>5775</v>
      </c>
      <c r="D19" s="1">
        <f>SUM(D10+D18)</f>
        <v>6103</v>
      </c>
      <c r="E19" s="1"/>
      <c r="F19" s="1">
        <f>SUM(F10+F18)</f>
        <v>15215</v>
      </c>
      <c r="G19" s="1">
        <f>SUM(G10+G18)</f>
        <v>7929</v>
      </c>
      <c r="H19">
        <f t="shared" si="1"/>
        <v>7286</v>
      </c>
      <c r="I19" s="1"/>
    </row>
    <row r="21" spans="1:9" x14ac:dyDescent="0.3">
      <c r="A21" t="s">
        <v>13</v>
      </c>
      <c r="B21">
        <v>2051</v>
      </c>
      <c r="C21">
        <v>2524</v>
      </c>
      <c r="D21">
        <v>-473</v>
      </c>
      <c r="F21">
        <v>2807</v>
      </c>
      <c r="G21">
        <v>3075</v>
      </c>
      <c r="H21">
        <f t="shared" si="1"/>
        <v>-268</v>
      </c>
    </row>
    <row r="22" spans="1:9" x14ac:dyDescent="0.3">
      <c r="A22" t="s">
        <v>14</v>
      </c>
      <c r="C22">
        <v>400</v>
      </c>
      <c r="D22">
        <v>-400</v>
      </c>
      <c r="G22">
        <v>650</v>
      </c>
      <c r="H22">
        <f t="shared" si="1"/>
        <v>-650</v>
      </c>
    </row>
    <row r="23" spans="1:9" x14ac:dyDescent="0.3">
      <c r="A23" t="s">
        <v>15</v>
      </c>
      <c r="C23">
        <v>500</v>
      </c>
      <c r="D23">
        <v>-500</v>
      </c>
      <c r="G23">
        <v>500</v>
      </c>
      <c r="H23">
        <f t="shared" si="1"/>
        <v>-500</v>
      </c>
    </row>
    <row r="24" spans="1:9" x14ac:dyDescent="0.3">
      <c r="A24" s="1" t="s">
        <v>17</v>
      </c>
      <c r="B24" s="1">
        <f>B21+B22+B23</f>
        <v>2051</v>
      </c>
      <c r="C24" s="1">
        <f t="shared" ref="C24:G24" si="2">C21+C22+C23</f>
        <v>3424</v>
      </c>
      <c r="D24" s="1">
        <f t="shared" si="2"/>
        <v>-1373</v>
      </c>
      <c r="E24" s="1"/>
      <c r="F24" s="1">
        <f t="shared" si="2"/>
        <v>2807</v>
      </c>
      <c r="G24" s="1">
        <f t="shared" si="2"/>
        <v>4225</v>
      </c>
      <c r="H24" s="1">
        <f t="shared" si="1"/>
        <v>-1418</v>
      </c>
      <c r="I24" s="1"/>
    </row>
    <row r="26" spans="1:9" x14ac:dyDescent="0.3">
      <c r="A26" s="1" t="s">
        <v>18</v>
      </c>
      <c r="B26" s="2">
        <f>SUM(B19+B24)</f>
        <v>13929</v>
      </c>
      <c r="C26" s="2">
        <f t="shared" ref="C26:D26" si="3">SUM(C19+C24)</f>
        <v>9199</v>
      </c>
      <c r="D26" s="2">
        <f t="shared" si="3"/>
        <v>4730</v>
      </c>
      <c r="E26" s="3"/>
      <c r="F26" s="2">
        <f>SUM(F19+F24)</f>
        <v>18022</v>
      </c>
      <c r="G26" s="2">
        <f t="shared" ref="G26" si="4">SUM(G19+G24)</f>
        <v>12154</v>
      </c>
      <c r="H26" s="2">
        <f t="shared" si="1"/>
        <v>5868</v>
      </c>
      <c r="I26" s="2"/>
    </row>
    <row r="28" spans="1:9" x14ac:dyDescent="0.3">
      <c r="A28" s="1" t="s">
        <v>20</v>
      </c>
      <c r="B28" s="1">
        <v>13292</v>
      </c>
      <c r="C28" s="1">
        <v>9199</v>
      </c>
      <c r="D28" s="1">
        <v>4730</v>
      </c>
      <c r="E28" s="1"/>
      <c r="F28" s="2">
        <v>18285</v>
      </c>
      <c r="G28" s="2">
        <v>12513</v>
      </c>
      <c r="H28" s="2">
        <f t="shared" si="1"/>
        <v>5772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</dc:creator>
  <cp:lastModifiedBy>Lew</cp:lastModifiedBy>
  <dcterms:created xsi:type="dcterms:W3CDTF">2023-04-08T01:38:34Z</dcterms:created>
  <dcterms:modified xsi:type="dcterms:W3CDTF">2023-05-04T18:22:59Z</dcterms:modified>
</cp:coreProperties>
</file>